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645" windowWidth="18300" windowHeight="115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Položky!$A$1:$G$76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74" i="3"/>
  <c r="BC74" i="3"/>
  <c r="BB74" i="3"/>
  <c r="BA74" i="3"/>
  <c r="G74" i="3"/>
  <c r="BD74" i="3" s="1"/>
  <c r="BE72" i="3"/>
  <c r="BC72" i="3"/>
  <c r="BB72" i="3"/>
  <c r="BA72" i="3"/>
  <c r="G72" i="3"/>
  <c r="BD72" i="3" s="1"/>
  <c r="B15" i="2"/>
  <c r="A15" i="2"/>
  <c r="BE76" i="3"/>
  <c r="I15" i="2" s="1"/>
  <c r="BC76" i="3"/>
  <c r="G15" i="2" s="1"/>
  <c r="BB76" i="3"/>
  <c r="F15" i="2" s="1"/>
  <c r="BA76" i="3"/>
  <c r="E15" i="2" s="1"/>
  <c r="C76" i="3"/>
  <c r="BE68" i="3"/>
  <c r="BD68" i="3"/>
  <c r="BC68" i="3"/>
  <c r="BB68" i="3"/>
  <c r="BA68" i="3"/>
  <c r="G68" i="3"/>
  <c r="BE66" i="3"/>
  <c r="BD66" i="3"/>
  <c r="BC66" i="3"/>
  <c r="BA66" i="3"/>
  <c r="G66" i="3"/>
  <c r="BB66" i="3" s="1"/>
  <c r="BB70" i="3" s="1"/>
  <c r="F14" i="2" s="1"/>
  <c r="I14" i="2"/>
  <c r="E14" i="2"/>
  <c r="B14" i="2"/>
  <c r="A14" i="2"/>
  <c r="BE70" i="3"/>
  <c r="BD70" i="3"/>
  <c r="H14" i="2" s="1"/>
  <c r="BC70" i="3"/>
  <c r="G14" i="2" s="1"/>
  <c r="BA70" i="3"/>
  <c r="G70" i="3"/>
  <c r="C70" i="3"/>
  <c r="BE63" i="3"/>
  <c r="BD63" i="3"/>
  <c r="BC63" i="3"/>
  <c r="BB63" i="3"/>
  <c r="BB64" i="3" s="1"/>
  <c r="F13" i="2" s="1"/>
  <c r="G63" i="3"/>
  <c r="BA63" i="3" s="1"/>
  <c r="BA64" i="3" s="1"/>
  <c r="E13" i="2" s="1"/>
  <c r="I13" i="2"/>
  <c r="H13" i="2"/>
  <c r="B13" i="2"/>
  <c r="A13" i="2"/>
  <c r="BE64" i="3"/>
  <c r="BD64" i="3"/>
  <c r="BC64" i="3"/>
  <c r="G13" i="2" s="1"/>
  <c r="G64" i="3"/>
  <c r="C64" i="3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E61" i="3" s="1"/>
  <c r="I12" i="2" s="1"/>
  <c r="BD55" i="3"/>
  <c r="BD61" i="3" s="1"/>
  <c r="H12" i="2" s="1"/>
  <c r="BC55" i="3"/>
  <c r="BB55" i="3"/>
  <c r="G55" i="3"/>
  <c r="BA55" i="3" s="1"/>
  <c r="BE54" i="3"/>
  <c r="BD54" i="3"/>
  <c r="BC54" i="3"/>
  <c r="BB54" i="3"/>
  <c r="BB61" i="3" s="1"/>
  <c r="F12" i="2" s="1"/>
  <c r="G54" i="3"/>
  <c r="BA54" i="3" s="1"/>
  <c r="B12" i="2"/>
  <c r="A12" i="2"/>
  <c r="BC61" i="3"/>
  <c r="G12" i="2" s="1"/>
  <c r="C61" i="3"/>
  <c r="BE51" i="3"/>
  <c r="BD51" i="3"/>
  <c r="BC51" i="3"/>
  <c r="BB51" i="3"/>
  <c r="BB52" i="3" s="1"/>
  <c r="F11" i="2" s="1"/>
  <c r="G51" i="3"/>
  <c r="BA51" i="3" s="1"/>
  <c r="BA52" i="3" s="1"/>
  <c r="E11" i="2" s="1"/>
  <c r="I11" i="2"/>
  <c r="H11" i="2"/>
  <c r="B11" i="2"/>
  <c r="A11" i="2"/>
  <c r="BE52" i="3"/>
  <c r="BD52" i="3"/>
  <c r="BC52" i="3"/>
  <c r="G11" i="2" s="1"/>
  <c r="G52" i="3"/>
  <c r="C52" i="3"/>
  <c r="BE48" i="3"/>
  <c r="BD48" i="3"/>
  <c r="BC48" i="3"/>
  <c r="BC49" i="3" s="1"/>
  <c r="G10" i="2" s="1"/>
  <c r="BB48" i="3"/>
  <c r="BB49" i="3" s="1"/>
  <c r="F10" i="2" s="1"/>
  <c r="G48" i="3"/>
  <c r="BA48" i="3" s="1"/>
  <c r="BE47" i="3"/>
  <c r="BD47" i="3"/>
  <c r="BD49" i="3" s="1"/>
  <c r="H10" i="2" s="1"/>
  <c r="BC47" i="3"/>
  <c r="BB47" i="3"/>
  <c r="G47" i="3"/>
  <c r="BA47" i="3" s="1"/>
  <c r="B10" i="2"/>
  <c r="A10" i="2"/>
  <c r="BE49" i="3"/>
  <c r="I10" i="2" s="1"/>
  <c r="C49" i="3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C45" i="3" s="1"/>
  <c r="G9" i="2" s="1"/>
  <c r="BB37" i="3"/>
  <c r="G37" i="3"/>
  <c r="BA37" i="3" s="1"/>
  <c r="BE36" i="3"/>
  <c r="BD36" i="3"/>
  <c r="BD45" i="3" s="1"/>
  <c r="H9" i="2" s="1"/>
  <c r="BC36" i="3"/>
  <c r="BB36" i="3"/>
  <c r="G36" i="3"/>
  <c r="BA36" i="3" s="1"/>
  <c r="BA45" i="3" s="1"/>
  <c r="E9" i="2" s="1"/>
  <c r="B9" i="2"/>
  <c r="A9" i="2"/>
  <c r="BE45" i="3"/>
  <c r="I9" i="2" s="1"/>
  <c r="BB45" i="3"/>
  <c r="F9" i="2" s="1"/>
  <c r="C45" i="3"/>
  <c r="BE33" i="3"/>
  <c r="BD33" i="3"/>
  <c r="BC33" i="3"/>
  <c r="BB33" i="3"/>
  <c r="BA33" i="3"/>
  <c r="G33" i="3"/>
  <c r="BE32" i="3"/>
  <c r="BD32" i="3"/>
  <c r="BC32" i="3"/>
  <c r="BB32" i="3"/>
  <c r="G32" i="3"/>
  <c r="BA32" i="3" s="1"/>
  <c r="BE31" i="3"/>
  <c r="BE34" i="3" s="1"/>
  <c r="I8" i="2" s="1"/>
  <c r="BD31" i="3"/>
  <c r="BC31" i="3"/>
  <c r="BB31" i="3"/>
  <c r="BA31" i="3"/>
  <c r="G31" i="3"/>
  <c r="BE30" i="3"/>
  <c r="BD30" i="3"/>
  <c r="BC30" i="3"/>
  <c r="BB30" i="3"/>
  <c r="BB34" i="3" s="1"/>
  <c r="F8" i="2" s="1"/>
  <c r="G30" i="3"/>
  <c r="BA30" i="3" s="1"/>
  <c r="B8" i="2"/>
  <c r="A8" i="2"/>
  <c r="BD34" i="3"/>
  <c r="H8" i="2" s="1"/>
  <c r="BC34" i="3"/>
  <c r="G8" i="2" s="1"/>
  <c r="G34" i="3"/>
  <c r="C34" i="3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4" i="3"/>
  <c r="BD24" i="3"/>
  <c r="BC24" i="3"/>
  <c r="BB24" i="3"/>
  <c r="G24" i="3"/>
  <c r="BA24" i="3" s="1"/>
  <c r="BE23" i="3"/>
  <c r="BD23" i="3"/>
  <c r="BC23" i="3"/>
  <c r="BB23" i="3"/>
  <c r="BA23" i="3"/>
  <c r="G23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BA19" i="3"/>
  <c r="G19" i="3"/>
  <c r="BE18" i="3"/>
  <c r="BD18" i="3"/>
  <c r="BC18" i="3"/>
  <c r="BB18" i="3"/>
  <c r="G18" i="3"/>
  <c r="BA18" i="3" s="1"/>
  <c r="BE16" i="3"/>
  <c r="BD16" i="3"/>
  <c r="BC16" i="3"/>
  <c r="BB16" i="3"/>
  <c r="BA16" i="3"/>
  <c r="G16" i="3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C28" i="3" s="1"/>
  <c r="G7" i="2" s="1"/>
  <c r="G16" i="2" s="1"/>
  <c r="C14" i="1" s="1"/>
  <c r="BB10" i="3"/>
  <c r="G10" i="3"/>
  <c r="BA10" i="3" s="1"/>
  <c r="BE8" i="3"/>
  <c r="BD8" i="3"/>
  <c r="BD28" i="3" s="1"/>
  <c r="H7" i="2" s="1"/>
  <c r="BC8" i="3"/>
  <c r="BB8" i="3"/>
  <c r="BA8" i="3"/>
  <c r="G8" i="3"/>
  <c r="G28" i="3" s="1"/>
  <c r="B7" i="2"/>
  <c r="A7" i="2"/>
  <c r="BE28" i="3"/>
  <c r="I7" i="2" s="1"/>
  <c r="I16" i="2" s="1"/>
  <c r="C20" i="1" s="1"/>
  <c r="BB28" i="3"/>
  <c r="F7" i="2" s="1"/>
  <c r="F16" i="2" s="1"/>
  <c r="C17" i="1" s="1"/>
  <c r="C28" i="3"/>
  <c r="C4" i="3"/>
  <c r="F3" i="3"/>
  <c r="C3" i="3"/>
  <c r="C2" i="2"/>
  <c r="C1" i="2"/>
  <c r="F34" i="1"/>
  <c r="F33" i="1"/>
  <c r="F31" i="1"/>
  <c r="G8" i="1"/>
  <c r="BA28" i="3" l="1"/>
  <c r="E7" i="2" s="1"/>
  <c r="BA49" i="3"/>
  <c r="E10" i="2" s="1"/>
  <c r="BA61" i="3"/>
  <c r="E12" i="2" s="1"/>
  <c r="BA34" i="3"/>
  <c r="E8" i="2" s="1"/>
  <c r="BD76" i="3"/>
  <c r="H15" i="2" s="1"/>
  <c r="H16" i="2" s="1"/>
  <c r="C15" i="1" s="1"/>
  <c r="G45" i="3"/>
  <c r="G49" i="3"/>
  <c r="G76" i="3"/>
  <c r="G61" i="3"/>
  <c r="E16" i="2" l="1"/>
  <c r="G23" i="2" l="1"/>
  <c r="I23" i="2" s="1"/>
  <c r="G16" i="1" s="1"/>
  <c r="G22" i="2"/>
  <c r="I22" i="2" s="1"/>
  <c r="G15" i="1" s="1"/>
  <c r="G21" i="2"/>
  <c r="I21" i="2" s="1"/>
  <c r="C16" i="1"/>
  <c r="C18" i="1" s="1"/>
  <c r="C21" i="1" s="1"/>
  <c r="H24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<sst xmlns="http://schemas.openxmlformats.org/spreadsheetml/2006/main" count="273" uniqueCount="182">
  <si>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</si>
  <si>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</si>
  <si>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</si>
  <si>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</si>
  <si>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</si>
  <si>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</si>
  <si>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</si>
  <si>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</si>
  <si>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</si>
  <si>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</si>
  <si>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</si>
  <si>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</si>
  <si>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</si>
  <si>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</si>
  <si>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</si>
  <si>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</si>
  <si>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</si>
  <si>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</si>
  <si>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</si>
  <si>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</si>
  <si>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</si>
  <si>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</si>
  <si>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</si>
  <si>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</si>
  <si>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</si>
  <si>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</si>
  <si>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</si>
  <si>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</si>
  <si>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</si>
  <si>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</si>
  <si>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</si>
  <si>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</si>
  <si>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</si>
  <si>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</si>
  <si>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</si>
  <si>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</si>
  <si>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</si>
  <si>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</si>
  <si>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</si>
  <si>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</si>
  <si>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</si>
  <si>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</si>
  <si>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</si>
  <si>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</si>
  <si>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</si>
  <si>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</si>
  <si>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</si>
  <si>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</si>
  <si>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</si>
  <si>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</si>
  <si>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</si>
  <si>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</si>
  <si>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</si>
  <si>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</si>
  <si>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</si>
  <si>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</si>
  <si>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</si>
  <si>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</si>
  <si>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</si>
  <si>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</si>
  <si>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</si>
  <si>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</si>
  <si>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</si>
  <si>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</si>
  <si>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</si>
  <si>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</si>
  <si>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</si>
  <si>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</si>
  <si>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</si>
  <si>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</si>
  <si>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501-12-Přeložka splaškové kanalizace</t>
  </si>
  <si>
    <t>131 30-1201.R00</t>
  </si>
  <si>
    <t xml:space="preserve">Hloubení zapažených jam v hor.4 do 100 m3 </t>
  </si>
  <si>
    <t>m3</t>
  </si>
  <si>
    <t>5*4*1,1</t>
  </si>
  <si>
    <t>131 30-1209.R00</t>
  </si>
  <si>
    <t xml:space="preserve">Příplatek za lepivost - hloubení zapaž.jam v hor.4 </t>
  </si>
  <si>
    <t>151 10-1102.R00</t>
  </si>
  <si>
    <t xml:space="preserve">Pažení a rozepření stěn rýh - příložné - hl. do 4m </t>
  </si>
  <si>
    <t>m2</t>
  </si>
  <si>
    <t>2*5*4</t>
  </si>
  <si>
    <t>151 10-1112.R00</t>
  </si>
  <si>
    <t xml:space="preserve">Odstranění pažení stěn rýh - příložné - hl. do 4 m </t>
  </si>
  <si>
    <t>174 10-1101.R00</t>
  </si>
  <si>
    <t xml:space="preserve">Zásyp jam, rýh, šachet se zhutněním </t>
  </si>
  <si>
    <t>3,2*1,1*5</t>
  </si>
  <si>
    <t>181 30-1102.R00</t>
  </si>
  <si>
    <t xml:space="preserve">Rozprostření podorniční vrstvy tl.150 mm </t>
  </si>
  <si>
    <t>121 10-1100</t>
  </si>
  <si>
    <t xml:space="preserve">Sejmutí podorniční vrstvy tl.150 mm </t>
  </si>
  <si>
    <t>115 10-1201.R00</t>
  </si>
  <si>
    <t>Čerpání vody na výšku do 10 m, přítok do 500 l předpoklad čerpání 100h</t>
  </si>
  <si>
    <t>h</t>
  </si>
  <si>
    <t>113 10-8310.R00</t>
  </si>
  <si>
    <t xml:space="preserve">Odstranění podkladu asfaltobetonu tl.10 cm </t>
  </si>
  <si>
    <t>113 10-9320.R00</t>
  </si>
  <si>
    <t xml:space="preserve">Odstranění podkladu štěrk prolitý MC tl.20 cm </t>
  </si>
  <si>
    <t>113 15-2112.R00</t>
  </si>
  <si>
    <t xml:space="preserve">Odstranění podkladu z kameniva drceného, tl.200 mm </t>
  </si>
  <si>
    <t>0,2*6</t>
  </si>
  <si>
    <t>113 20-2111.R00</t>
  </si>
  <si>
    <t xml:space="preserve">Vytrhání obrub z krajníků nebo obrubníků stojatých </t>
  </si>
  <si>
    <t>m</t>
  </si>
  <si>
    <t>199 00-0002.R00</t>
  </si>
  <si>
    <t xml:space="preserve">Poplatek za skládku horniny 1- 4 </t>
  </si>
  <si>
    <t>5</t>
  </si>
  <si>
    <t>Komunikace</t>
  </si>
  <si>
    <t>567 13-2115.R00</t>
  </si>
  <si>
    <t xml:space="preserve">Podklad z kameniva zpev.cementem KZC 1 tl.20 cm </t>
  </si>
  <si>
    <t>564 76-1111.R00</t>
  </si>
  <si>
    <t xml:space="preserve">Podklad z kameniva drceného vel.32-63 mm,tl. 20 cm </t>
  </si>
  <si>
    <t>565 17-1111.R00</t>
  </si>
  <si>
    <t xml:space="preserve">Podklad z obal kamen. tl.10 cm </t>
  </si>
  <si>
    <t>577 11-5118.RT3</t>
  </si>
  <si>
    <t xml:space="preserve">Asfaltový beton tl.100 mm </t>
  </si>
  <si>
    <t>8</t>
  </si>
  <si>
    <t>Trubní vedení</t>
  </si>
  <si>
    <t>899 72-1112.R00</t>
  </si>
  <si>
    <t xml:space="preserve">Fólie výstražná z PVC, šířka 30 cm </t>
  </si>
  <si>
    <t>341-41301</t>
  </si>
  <si>
    <t xml:space="preserve">Vodič silový pevné uložení CYY 2,5 mm2 </t>
  </si>
  <si>
    <t>871 39-3121.RT2</t>
  </si>
  <si>
    <t>Montáž trub z plastu, gumový kroužek, DN 400 včetně dodávky trub PVC hrdlových 400x9,8x5000</t>
  </si>
  <si>
    <t>899 62-3141.R00</t>
  </si>
  <si>
    <t xml:space="preserve">Obetonování potrubí betonem C12/15 </t>
  </si>
  <si>
    <t>3*(2*0,5*0,45+0,4*0,25)</t>
  </si>
  <si>
    <t>894 41-2312</t>
  </si>
  <si>
    <t>Šachta, DN 1000 stěna 120 mm, hloubka dna 3,65 m poklop litina 12,5 t</t>
  </si>
  <si>
    <t>kus</t>
  </si>
  <si>
    <t>01</t>
  </si>
  <si>
    <t>Napojení na stávající potrubí DN 400 utěsnění</t>
  </si>
  <si>
    <t>soubor</t>
  </si>
  <si>
    <t>451 57-2111.R00</t>
  </si>
  <si>
    <t xml:space="preserve">Lože pod potrubí z kameniva těženého 0 - 4 mm </t>
  </si>
  <si>
    <t>0,15*1,0*3,0</t>
  </si>
  <si>
    <t>91</t>
  </si>
  <si>
    <t>Doplňující práce na komunikaci</t>
  </si>
  <si>
    <t>919 73-5113.R00</t>
  </si>
  <si>
    <t xml:space="preserve">Řezání stávajícího živičného krytu tl. 10 - 15 cm </t>
  </si>
  <si>
    <t>917 86-2111.RT2</t>
  </si>
  <si>
    <t>Osazení stojat. obrub.bet. s opěrou,lože z C 12/15 včetně obrubníku ABO 25 - 6  100/6/25</t>
  </si>
  <si>
    <t>96</t>
  </si>
  <si>
    <t>Bourání konstrukcí</t>
  </si>
  <si>
    <t xml:space="preserve">Odstranění stávající betonové šachty </t>
  </si>
  <si>
    <t>97</t>
  </si>
  <si>
    <t>Prorážení otvorů</t>
  </si>
  <si>
    <t>979 99-0113.R00</t>
  </si>
  <si>
    <t xml:space="preserve">Poplatek za skládku suti - obalovaný asfalt, beton </t>
  </si>
  <si>
    <t>t</t>
  </si>
  <si>
    <t>979 08-1111.R00</t>
  </si>
  <si>
    <t>Odvoz suti a vybour. hmot na skládku do 1 km skládka do 20 km</t>
  </si>
  <si>
    <t>979 08-1121.R00</t>
  </si>
  <si>
    <t xml:space="preserve">Příplatek k odvozu za každý další 1 km </t>
  </si>
  <si>
    <t>19*13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</si>
  <si>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</si>
  <si>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</si>
  <si>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</si>
  <si>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</si>
  <si>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</si>
  <si>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</si>
  <si>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27-6101.R00</t>
  </si>
  <si>
    <t xml:space="preserve">Přesun hmot </t>
  </si>
  <si>
    <t>713</t>
  </si>
  <si>
    <t>Izolace tepelné</t>
  </si>
  <si>
    <t>713 11-11</t>
  </si>
  <si>
    <t xml:space="preserve">Izolace tepelné potrubí vrchem kladené volně </t>
  </si>
  <si>
    <t>3*(2*0,3+0,2)</t>
  </si>
  <si>
    <t>283-761</t>
  </si>
  <si>
    <t xml:space="preserve">Deska  XPS do zeminy pro vysoké zatížení 100 mm </t>
  </si>
  <si>
    <t>M46</t>
  </si>
  <si>
    <t>Zemní práce při montážích</t>
  </si>
  <si>
    <t>460 60-0001.RT8</t>
  </si>
  <si>
    <t>Naložení a odvoz zeminy odvoz na vzdálenost 10000 m</t>
  </si>
  <si>
    <t>0,45*1,1*5</t>
  </si>
  <si>
    <t>460 60-0002.R00</t>
  </si>
  <si>
    <t>Příplatek za odvoz za každých dalších 1000 m skladka do 20 km</t>
  </si>
  <si>
    <t>10*2,475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</si>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</sst>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12" sqref="K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181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180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Rekapitulace!A21</f>
        <v>Mimořádně ztížené dopravní podmínky 3,5%</v>
      </c>
      <c r="E14" s="49"/>
      <c r="F14" s="50"/>
      <c r="G14" s="47">
        <f>Rekapitulace!I21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Rekapitulace!A22</f>
        <v>Provozní vlivy 0,9%</v>
      </c>
      <c r="E15" s="51"/>
      <c r="F15" s="52"/>
      <c r="G15" s="47">
        <f>Rekapitulace!I22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Rekapitulace!A23</f>
        <v>Zařízení staveniště 2,5%</v>
      </c>
      <c r="E16" s="51"/>
      <c r="F16" s="52"/>
      <c r="G16" s="47">
        <f>Rekapitulace!I23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5"/>
  <sheetViews>
    <sheetView workbookViewId="0">
      <selection activeCell="H24" sqref="H24:I2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501-12-Přeložka splaškové kanalizace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Položky!BA28</f>
        <v>0</v>
      </c>
      <c r="F7" s="203">
        <f>Položky!BB28</f>
        <v>0</v>
      </c>
      <c r="G7" s="203">
        <f>Položky!BC28</f>
        <v>0</v>
      </c>
      <c r="H7" s="203">
        <f>Položky!BD28</f>
        <v>0</v>
      </c>
      <c r="I7" s="204">
        <f>Položky!BE28</f>
        <v>0</v>
      </c>
    </row>
    <row r="8" spans="1:9" s="11" customFormat="1" x14ac:dyDescent="0.2">
      <c r="A8" s="201" t="str">
        <f>Položky!B29</f>
        <v>5</v>
      </c>
      <c r="B8" s="99" t="str">
        <f>Položky!C29</f>
        <v>Komunikace</v>
      </c>
      <c r="C8" s="100"/>
      <c r="D8" s="101"/>
      <c r="E8" s="202">
        <f>Položky!BA34</f>
        <v>0</v>
      </c>
      <c r="F8" s="203">
        <f>Položky!BB34</f>
        <v>0</v>
      </c>
      <c r="G8" s="203">
        <f>Položky!BC34</f>
        <v>0</v>
      </c>
      <c r="H8" s="203">
        <f>Položky!BD34</f>
        <v>0</v>
      </c>
      <c r="I8" s="204">
        <f>Položky!BE34</f>
        <v>0</v>
      </c>
    </row>
    <row r="9" spans="1:9" s="11" customFormat="1" x14ac:dyDescent="0.2">
      <c r="A9" s="201" t="str">
        <f>Položky!B35</f>
        <v>8</v>
      </c>
      <c r="B9" s="99" t="str">
        <f>Položky!C35</f>
        <v>Trubní vedení</v>
      </c>
      <c r="C9" s="100"/>
      <c r="D9" s="101"/>
      <c r="E9" s="202">
        <f>Položky!BA45</f>
        <v>0</v>
      </c>
      <c r="F9" s="203">
        <f>Položky!BB45</f>
        <v>0</v>
      </c>
      <c r="G9" s="203">
        <f>Položky!BC45</f>
        <v>0</v>
      </c>
      <c r="H9" s="203">
        <f>Položky!BD45</f>
        <v>0</v>
      </c>
      <c r="I9" s="204">
        <f>Položky!BE45</f>
        <v>0</v>
      </c>
    </row>
    <row r="10" spans="1:9" s="11" customFormat="1" x14ac:dyDescent="0.2">
      <c r="A10" s="201" t="str">
        <f>Položky!B46</f>
        <v>91</v>
      </c>
      <c r="B10" s="99" t="str">
        <f>Položky!C46</f>
        <v>Doplňující práce na komunikaci</v>
      </c>
      <c r="C10" s="100"/>
      <c r="D10" s="101"/>
      <c r="E10" s="202">
        <f>Položky!BA49</f>
        <v>0</v>
      </c>
      <c r="F10" s="203">
        <f>Položky!BB49</f>
        <v>0</v>
      </c>
      <c r="G10" s="203">
        <f>Položky!BC49</f>
        <v>0</v>
      </c>
      <c r="H10" s="203">
        <f>Položky!BD49</f>
        <v>0</v>
      </c>
      <c r="I10" s="204">
        <f>Položky!BE49</f>
        <v>0</v>
      </c>
    </row>
    <row r="11" spans="1:9" s="11" customFormat="1" x14ac:dyDescent="0.2">
      <c r="A11" s="201" t="str">
        <f>Položky!B50</f>
        <v>96</v>
      </c>
      <c r="B11" s="99" t="str">
        <f>Položky!C50</f>
        <v>Bourání konstrukcí</v>
      </c>
      <c r="C11" s="100"/>
      <c r="D11" s="101"/>
      <c r="E11" s="202">
        <f>Položky!BA52</f>
        <v>0</v>
      </c>
      <c r="F11" s="203">
        <f>Položky!BB52</f>
        <v>0</v>
      </c>
      <c r="G11" s="203">
        <f>Položky!BC52</f>
        <v>0</v>
      </c>
      <c r="H11" s="203">
        <f>Položky!BD52</f>
        <v>0</v>
      </c>
      <c r="I11" s="204">
        <f>Položky!BE52</f>
        <v>0</v>
      </c>
    </row>
    <row r="12" spans="1:9" s="11" customFormat="1" x14ac:dyDescent="0.2">
      <c r="A12" s="201" t="str">
        <f>Položky!B53</f>
        <v>97</v>
      </c>
      <c r="B12" s="99" t="str">
        <f>Položky!C53</f>
        <v>Prorážení otvorů</v>
      </c>
      <c r="C12" s="100"/>
      <c r="D12" s="101"/>
      <c r="E12" s="202">
        <f>Položky!BA61</f>
        <v>0</v>
      </c>
      <c r="F12" s="203">
        <f>Položky!BB61</f>
        <v>0</v>
      </c>
      <c r="G12" s="203">
        <f>Položky!BC61</f>
        <v>0</v>
      </c>
      <c r="H12" s="203">
        <f>Položky!BD61</f>
        <v>0</v>
      </c>
      <c r="I12" s="204">
        <f>Položky!BE61</f>
        <v>0</v>
      </c>
    </row>
    <row r="13" spans="1:9" s="11" customFormat="1" x14ac:dyDescent="0.2">
      <c r="A13" s="201" t="str">
        <f>Položky!B62</f>
        <v>99</v>
      </c>
      <c r="B13" s="99" t="str">
        <f>Položky!C62</f>
        <v>Staveništní přesun hmot</v>
      </c>
      <c r="C13" s="100"/>
      <c r="D13" s="101"/>
      <c r="E13" s="202">
        <f>Položky!BA64</f>
        <v>0</v>
      </c>
      <c r="F13" s="203">
        <f>Položky!BB64</f>
        <v>0</v>
      </c>
      <c r="G13" s="203">
        <f>Položky!BC64</f>
        <v>0</v>
      </c>
      <c r="H13" s="203">
        <f>Položky!BD64</f>
        <v>0</v>
      </c>
      <c r="I13" s="204">
        <f>Položky!BE64</f>
        <v>0</v>
      </c>
    </row>
    <row r="14" spans="1:9" s="11" customFormat="1" x14ac:dyDescent="0.2">
      <c r="A14" s="201" t="str">
        <f>Položky!B65</f>
        <v>713</v>
      </c>
      <c r="B14" s="99" t="str">
        <f>Položky!C65</f>
        <v>Izolace tepelné</v>
      </c>
      <c r="C14" s="100"/>
      <c r="D14" s="101"/>
      <c r="E14" s="202">
        <f>Položky!BA70</f>
        <v>0</v>
      </c>
      <c r="F14" s="203">
        <f>Položky!BB70</f>
        <v>0</v>
      </c>
      <c r="G14" s="203">
        <f>Položky!BC70</f>
        <v>0</v>
      </c>
      <c r="H14" s="203">
        <f>Položky!BD70</f>
        <v>0</v>
      </c>
      <c r="I14" s="204">
        <f>Položky!BE70</f>
        <v>0</v>
      </c>
    </row>
    <row r="15" spans="1:9" s="11" customFormat="1" ht="13.5" thickBot="1" x14ac:dyDescent="0.25">
      <c r="A15" s="201" t="str">
        <f>Položky!B71</f>
        <v>M46</v>
      </c>
      <c r="B15" s="99" t="str">
        <f>Položky!C71</f>
        <v>Zemní práce při montážích</v>
      </c>
      <c r="C15" s="100"/>
      <c r="D15" s="101"/>
      <c r="E15" s="202">
        <f>Položky!BA76</f>
        <v>0</v>
      </c>
      <c r="F15" s="203">
        <f>Položky!BB76</f>
        <v>0</v>
      </c>
      <c r="G15" s="203">
        <f>Položky!BC76</f>
        <v>0</v>
      </c>
      <c r="H15" s="203">
        <f>Položky!BD76</f>
        <v>0</v>
      </c>
      <c r="I15" s="204">
        <f>Položky!BE76</f>
        <v>0</v>
      </c>
    </row>
    <row r="16" spans="1:9" s="107" customFormat="1" ht="13.5" thickBot="1" x14ac:dyDescent="0.25">
      <c r="A16" s="102"/>
      <c r="B16" s="94" t="s">
        <v>50</v>
      </c>
      <c r="C16" s="94"/>
      <c r="D16" s="103"/>
      <c r="E16" s="104">
        <f>SUM(E7:E15)</f>
        <v>0</v>
      </c>
      <c r="F16" s="105">
        <f>SUM(F7:F15)</f>
        <v>0</v>
      </c>
      <c r="G16" s="105">
        <f>SUM(G7:G15)</f>
        <v>0</v>
      </c>
      <c r="H16" s="105">
        <f>SUM(H7:H15)</f>
        <v>0</v>
      </c>
      <c r="I16" s="106">
        <f>SUM(I7:I15)</f>
        <v>0</v>
      </c>
    </row>
    <row r="17" spans="1:57" x14ac:dyDescent="0.2">
      <c r="A17" s="100"/>
      <c r="B17" s="100"/>
      <c r="C17" s="100"/>
      <c r="D17" s="100"/>
      <c r="E17" s="100"/>
      <c r="F17" s="100"/>
      <c r="G17" s="100"/>
      <c r="H17" s="100"/>
      <c r="I17" s="100"/>
    </row>
    <row r="18" spans="1:57" ht="19.5" customHeight="1" x14ac:dyDescent="0.25">
      <c r="A18" s="108" t="s">
        <v>51</v>
      </c>
      <c r="B18" s="108"/>
      <c r="C18" s="108"/>
      <c r="D18" s="108"/>
      <c r="E18" s="108"/>
      <c r="F18" s="108"/>
      <c r="G18" s="109"/>
      <c r="H18" s="108"/>
      <c r="I18" s="108"/>
      <c r="BA18" s="32"/>
      <c r="BB18" s="32"/>
      <c r="BC18" s="32"/>
      <c r="BD18" s="32"/>
      <c r="BE18" s="32"/>
    </row>
    <row r="19" spans="1:57" ht="13.5" thickBot="1" x14ac:dyDescent="0.25">
      <c r="A19" s="110"/>
      <c r="B19" s="110"/>
      <c r="C19" s="110"/>
      <c r="D19" s="110"/>
      <c r="E19" s="110"/>
      <c r="F19" s="110"/>
      <c r="G19" s="110"/>
      <c r="H19" s="110"/>
      <c r="I19" s="110"/>
    </row>
    <row r="20" spans="1:57" x14ac:dyDescent="0.2">
      <c r="A20" s="111" t="s">
        <v>52</v>
      </c>
      <c r="B20" s="112"/>
      <c r="C20" s="112"/>
      <c r="D20" s="113"/>
      <c r="E20" s="114" t="s">
        <v>53</v>
      </c>
      <c r="F20" s="115" t="s">
        <v>54</v>
      </c>
      <c r="G20" s="116" t="s">
        <v>55</v>
      </c>
      <c r="H20" s="117"/>
      <c r="I20" s="118" t="s">
        <v>53</v>
      </c>
    </row>
    <row r="21" spans="1:57" x14ac:dyDescent="0.2">
      <c r="A21" s="119" t="s">
        <v>177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7" x14ac:dyDescent="0.2">
      <c r="A22" s="119" t="s">
        <v>178</v>
      </c>
      <c r="B22" s="120"/>
      <c r="C22" s="120"/>
      <c r="D22" s="121"/>
      <c r="E22" s="122"/>
      <c r="F22" s="123">
        <v>0</v>
      </c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0</v>
      </c>
    </row>
    <row r="23" spans="1:57" x14ac:dyDescent="0.2">
      <c r="A23" s="119" t="s">
        <v>179</v>
      </c>
      <c r="B23" s="120"/>
      <c r="C23" s="120"/>
      <c r="D23" s="121"/>
      <c r="E23" s="122"/>
      <c r="F23" s="123">
        <v>0</v>
      </c>
      <c r="G23" s="124">
        <f>CHOOSE(BA23+1,HSV+PSV,HSV+PSV+Mont,HSV+PSV+Dodavka+Mont,HSV,PSV,Mont,Dodavka,Mont+Dodavka,0)</f>
        <v>0</v>
      </c>
      <c r="H23" s="125"/>
      <c r="I23" s="126">
        <f>E23+F23*G23/100</f>
        <v>0</v>
      </c>
      <c r="BA23">
        <v>0</v>
      </c>
    </row>
    <row r="24" spans="1:57" ht="13.5" thickBot="1" x14ac:dyDescent="0.25">
      <c r="A24" s="127"/>
      <c r="B24" s="128" t="s">
        <v>56</v>
      </c>
      <c r="C24" s="129"/>
      <c r="D24" s="130"/>
      <c r="E24" s="131"/>
      <c r="F24" s="132"/>
      <c r="G24" s="132"/>
      <c r="H24" s="133">
        <f>SUM(I21:I23)</f>
        <v>0</v>
      </c>
      <c r="I24" s="134"/>
    </row>
    <row r="25" spans="1:57" x14ac:dyDescent="0.2">
      <c r="A25" s="110"/>
      <c r="B25" s="110"/>
      <c r="C25" s="110"/>
      <c r="D25" s="110"/>
      <c r="E25" s="110"/>
      <c r="F25" s="110"/>
      <c r="G25" s="110"/>
      <c r="H25" s="110"/>
      <c r="I25" s="110"/>
    </row>
    <row r="26" spans="1:57" x14ac:dyDescent="0.2">
      <c r="B26" s="107"/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  <row r="75" spans="6:9" x14ac:dyDescent="0.2">
      <c r="F75" s="135"/>
      <c r="G75" s="136"/>
      <c r="H75" s="136"/>
      <c r="I75" s="137"/>
    </row>
  </sheetData>
  <mergeCells count="4">
    <mergeCell ref="A1:B1"/>
    <mergeCell ref="A2:B2"/>
    <mergeCell ref="G2:I2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9"/>
  <sheetViews>
    <sheetView showGridLines="0" showZeros="0" zoomScaleNormal="100" workbookViewId="0">
      <selection activeCell="A76" sqref="A76:IV78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501-12-Přeložka splaškové kanalizace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22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22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22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22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40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8.5999999999999998E-4</v>
      </c>
    </row>
    <row r="13" spans="1:104" x14ac:dyDescent="0.2">
      <c r="A13" s="179"/>
      <c r="B13" s="180"/>
      <c r="C13" s="181" t="s">
        <v>80</v>
      </c>
      <c r="D13" s="182"/>
      <c r="E13" s="183">
        <v>40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40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40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17.600000000000001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17.600000000000001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10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3">
        <v>7</v>
      </c>
      <c r="B19" s="174" t="s">
        <v>88</v>
      </c>
      <c r="C19" s="175" t="s">
        <v>89</v>
      </c>
      <c r="D19" s="176" t="s">
        <v>73</v>
      </c>
      <c r="E19" s="177">
        <v>1.5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7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 ht="22.5" x14ac:dyDescent="0.2">
      <c r="A20" s="173">
        <v>8</v>
      </c>
      <c r="B20" s="174" t="s">
        <v>90</v>
      </c>
      <c r="C20" s="175" t="s">
        <v>91</v>
      </c>
      <c r="D20" s="176" t="s">
        <v>92</v>
      </c>
      <c r="E20" s="177">
        <v>100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8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3">
        <v>9</v>
      </c>
      <c r="B21" s="174" t="s">
        <v>93</v>
      </c>
      <c r="C21" s="175" t="s">
        <v>94</v>
      </c>
      <c r="D21" s="176" t="s">
        <v>79</v>
      </c>
      <c r="E21" s="177">
        <v>6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9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x14ac:dyDescent="0.2">
      <c r="A22" s="173">
        <v>10</v>
      </c>
      <c r="B22" s="174" t="s">
        <v>93</v>
      </c>
      <c r="C22" s="175" t="s">
        <v>94</v>
      </c>
      <c r="D22" s="176" t="s">
        <v>79</v>
      </c>
      <c r="E22" s="177">
        <v>6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10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3">
        <v>11</v>
      </c>
      <c r="B23" s="174" t="s">
        <v>95</v>
      </c>
      <c r="C23" s="175" t="s">
        <v>96</v>
      </c>
      <c r="D23" s="176" t="s">
        <v>79</v>
      </c>
      <c r="E23" s="177">
        <v>6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11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 x14ac:dyDescent="0.2">
      <c r="A24" s="173">
        <v>12</v>
      </c>
      <c r="B24" s="174" t="s">
        <v>97</v>
      </c>
      <c r="C24" s="175" t="s">
        <v>98</v>
      </c>
      <c r="D24" s="176" t="s">
        <v>73</v>
      </c>
      <c r="E24" s="177">
        <v>1.2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12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9"/>
      <c r="B25" s="180"/>
      <c r="C25" s="181" t="s">
        <v>99</v>
      </c>
      <c r="D25" s="182"/>
      <c r="E25" s="183">
        <v>1.2</v>
      </c>
      <c r="F25" s="184"/>
      <c r="G25" s="185"/>
      <c r="M25" s="186" t="s">
        <v>99</v>
      </c>
      <c r="O25" s="172"/>
    </row>
    <row r="26" spans="1:104" x14ac:dyDescent="0.2">
      <c r="A26" s="173">
        <v>13</v>
      </c>
      <c r="B26" s="174" t="s">
        <v>100</v>
      </c>
      <c r="C26" s="175" t="s">
        <v>101</v>
      </c>
      <c r="D26" s="176" t="s">
        <v>102</v>
      </c>
      <c r="E26" s="177">
        <v>2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13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73">
        <v>14</v>
      </c>
      <c r="B27" s="174" t="s">
        <v>103</v>
      </c>
      <c r="C27" s="175" t="s">
        <v>104</v>
      </c>
      <c r="D27" s="176" t="s">
        <v>73</v>
      </c>
      <c r="E27" s="177">
        <v>2.48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14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 x14ac:dyDescent="0.2">
      <c r="A28" s="187"/>
      <c r="B28" s="188" t="s">
        <v>68</v>
      </c>
      <c r="C28" s="189" t="str">
        <f>CONCATENATE(B7," ",C7)</f>
        <v>1 Zemní práce</v>
      </c>
      <c r="D28" s="187"/>
      <c r="E28" s="190"/>
      <c r="F28" s="190"/>
      <c r="G28" s="191">
        <f>SUM(G7:G27)</f>
        <v>0</v>
      </c>
      <c r="O28" s="172">
        <v>4</v>
      </c>
      <c r="BA28" s="192">
        <f>SUM(BA7:BA27)</f>
        <v>0</v>
      </c>
      <c r="BB28" s="192">
        <f>SUM(BB7:BB27)</f>
        <v>0</v>
      </c>
      <c r="BC28" s="192">
        <f>SUM(BC7:BC27)</f>
        <v>0</v>
      </c>
      <c r="BD28" s="192">
        <f>SUM(BD7:BD27)</f>
        <v>0</v>
      </c>
      <c r="BE28" s="192">
        <f>SUM(BE7:BE27)</f>
        <v>0</v>
      </c>
    </row>
    <row r="29" spans="1:104" x14ac:dyDescent="0.2">
      <c r="A29" s="165" t="s">
        <v>65</v>
      </c>
      <c r="B29" s="166" t="s">
        <v>105</v>
      </c>
      <c r="C29" s="167" t="s">
        <v>106</v>
      </c>
      <c r="D29" s="168"/>
      <c r="E29" s="169"/>
      <c r="F29" s="169"/>
      <c r="G29" s="170"/>
      <c r="H29" s="171"/>
      <c r="I29" s="171"/>
      <c r="O29" s="172">
        <v>1</v>
      </c>
    </row>
    <row r="30" spans="1:104" x14ac:dyDescent="0.2">
      <c r="A30" s="173">
        <v>15</v>
      </c>
      <c r="B30" s="174" t="s">
        <v>107</v>
      </c>
      <c r="C30" s="175" t="s">
        <v>108</v>
      </c>
      <c r="D30" s="176" t="s">
        <v>79</v>
      </c>
      <c r="E30" s="177">
        <v>6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15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0.51085999999999998</v>
      </c>
    </row>
    <row r="31" spans="1:104" x14ac:dyDescent="0.2">
      <c r="A31" s="173">
        <v>16</v>
      </c>
      <c r="B31" s="174" t="s">
        <v>109</v>
      </c>
      <c r="C31" s="175" t="s">
        <v>110</v>
      </c>
      <c r="D31" s="176" t="s">
        <v>79</v>
      </c>
      <c r="E31" s="177">
        <v>6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16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0.38624999999999998</v>
      </c>
    </row>
    <row r="32" spans="1:104" x14ac:dyDescent="0.2">
      <c r="A32" s="173">
        <v>17</v>
      </c>
      <c r="B32" s="174" t="s">
        <v>111</v>
      </c>
      <c r="C32" s="175" t="s">
        <v>112</v>
      </c>
      <c r="D32" s="176" t="s">
        <v>79</v>
      </c>
      <c r="E32" s="177">
        <v>6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17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0.26375999999999999</v>
      </c>
    </row>
    <row r="33" spans="1:104" x14ac:dyDescent="0.2">
      <c r="A33" s="173">
        <v>18</v>
      </c>
      <c r="B33" s="174" t="s">
        <v>113</v>
      </c>
      <c r="C33" s="175" t="s">
        <v>114</v>
      </c>
      <c r="D33" s="176" t="s">
        <v>79</v>
      </c>
      <c r="E33" s="177">
        <v>6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18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0.23338999999999999</v>
      </c>
    </row>
    <row r="34" spans="1:104" x14ac:dyDescent="0.2">
      <c r="A34" s="187"/>
      <c r="B34" s="188" t="s">
        <v>68</v>
      </c>
      <c r="C34" s="189" t="str">
        <f>CONCATENATE(B29," ",C29)</f>
        <v>5 Komunikace</v>
      </c>
      <c r="D34" s="187"/>
      <c r="E34" s="190"/>
      <c r="F34" s="190"/>
      <c r="G34" s="191">
        <f>SUM(G29:G33)</f>
        <v>0</v>
      </c>
      <c r="O34" s="172">
        <v>4</v>
      </c>
      <c r="BA34" s="192">
        <f>SUM(BA29:BA33)</f>
        <v>0</v>
      </c>
      <c r="BB34" s="192">
        <f>SUM(BB29:BB33)</f>
        <v>0</v>
      </c>
      <c r="BC34" s="192">
        <f>SUM(BC29:BC33)</f>
        <v>0</v>
      </c>
      <c r="BD34" s="192">
        <f>SUM(BD29:BD33)</f>
        <v>0</v>
      </c>
      <c r="BE34" s="192">
        <f>SUM(BE29:BE33)</f>
        <v>0</v>
      </c>
    </row>
    <row r="35" spans="1:104" x14ac:dyDescent="0.2">
      <c r="A35" s="165" t="s">
        <v>65</v>
      </c>
      <c r="B35" s="166" t="s">
        <v>115</v>
      </c>
      <c r="C35" s="167" t="s">
        <v>116</v>
      </c>
      <c r="D35" s="168"/>
      <c r="E35" s="169"/>
      <c r="F35" s="169"/>
      <c r="G35" s="170"/>
      <c r="H35" s="171"/>
      <c r="I35" s="171"/>
      <c r="O35" s="172">
        <v>1</v>
      </c>
    </row>
    <row r="36" spans="1:104" x14ac:dyDescent="0.2">
      <c r="A36" s="173">
        <v>19</v>
      </c>
      <c r="B36" s="174" t="s">
        <v>117</v>
      </c>
      <c r="C36" s="175" t="s">
        <v>118</v>
      </c>
      <c r="D36" s="176" t="s">
        <v>102</v>
      </c>
      <c r="E36" s="177">
        <v>4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19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73">
        <v>20</v>
      </c>
      <c r="B37" s="174" t="s">
        <v>119</v>
      </c>
      <c r="C37" s="175" t="s">
        <v>120</v>
      </c>
      <c r="D37" s="176" t="s">
        <v>102</v>
      </c>
      <c r="E37" s="177">
        <v>5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1</v>
      </c>
      <c r="AC37" s="139">
        <v>20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4.0000000000000003E-5</v>
      </c>
    </row>
    <row r="38" spans="1:104" ht="22.5" x14ac:dyDescent="0.2">
      <c r="A38" s="173">
        <v>21</v>
      </c>
      <c r="B38" s="174" t="s">
        <v>121</v>
      </c>
      <c r="C38" s="175" t="s">
        <v>122</v>
      </c>
      <c r="D38" s="176" t="s">
        <v>102</v>
      </c>
      <c r="E38" s="177">
        <v>3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21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2.095E-2</v>
      </c>
    </row>
    <row r="39" spans="1:104" x14ac:dyDescent="0.2">
      <c r="A39" s="173">
        <v>22</v>
      </c>
      <c r="B39" s="174" t="s">
        <v>123</v>
      </c>
      <c r="C39" s="175" t="s">
        <v>124</v>
      </c>
      <c r="D39" s="176" t="s">
        <v>73</v>
      </c>
      <c r="E39" s="177">
        <v>1.65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22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2.5249999999999999</v>
      </c>
    </row>
    <row r="40" spans="1:104" x14ac:dyDescent="0.2">
      <c r="A40" s="179"/>
      <c r="B40" s="180"/>
      <c r="C40" s="181" t="s">
        <v>125</v>
      </c>
      <c r="D40" s="182"/>
      <c r="E40" s="183">
        <v>1.65</v>
      </c>
      <c r="F40" s="184"/>
      <c r="G40" s="185"/>
      <c r="M40" s="186" t="s">
        <v>125</v>
      </c>
      <c r="O40" s="172"/>
    </row>
    <row r="41" spans="1:104" ht="22.5" x14ac:dyDescent="0.2">
      <c r="A41" s="173">
        <v>23</v>
      </c>
      <c r="B41" s="174" t="s">
        <v>126</v>
      </c>
      <c r="C41" s="175" t="s">
        <v>127</v>
      </c>
      <c r="D41" s="176" t="s">
        <v>128</v>
      </c>
      <c r="E41" s="177">
        <v>1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23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4.6707099999999997</v>
      </c>
    </row>
    <row r="42" spans="1:104" x14ac:dyDescent="0.2">
      <c r="A42" s="173">
        <v>24</v>
      </c>
      <c r="B42" s="174" t="s">
        <v>129</v>
      </c>
      <c r="C42" s="175" t="s">
        <v>130</v>
      </c>
      <c r="D42" s="176" t="s">
        <v>131</v>
      </c>
      <c r="E42" s="177">
        <v>2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24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 x14ac:dyDescent="0.2">
      <c r="A43" s="173">
        <v>25</v>
      </c>
      <c r="B43" s="174" t="s">
        <v>132</v>
      </c>
      <c r="C43" s="175" t="s">
        <v>133</v>
      </c>
      <c r="D43" s="176" t="s">
        <v>73</v>
      </c>
      <c r="E43" s="177">
        <v>0.45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25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1.1322000000000001</v>
      </c>
    </row>
    <row r="44" spans="1:104" x14ac:dyDescent="0.2">
      <c r="A44" s="179"/>
      <c r="B44" s="180"/>
      <c r="C44" s="181" t="s">
        <v>134</v>
      </c>
      <c r="D44" s="182"/>
      <c r="E44" s="183">
        <v>0.45</v>
      </c>
      <c r="F44" s="184"/>
      <c r="G44" s="185"/>
      <c r="M44" s="186" t="s">
        <v>134</v>
      </c>
      <c r="O44" s="172"/>
    </row>
    <row r="45" spans="1:104" x14ac:dyDescent="0.2">
      <c r="A45" s="187"/>
      <c r="B45" s="188" t="s">
        <v>68</v>
      </c>
      <c r="C45" s="189" t="str">
        <f>CONCATENATE(B35," ",C35)</f>
        <v>8 Trubní vedení</v>
      </c>
      <c r="D45" s="187"/>
      <c r="E45" s="190"/>
      <c r="F45" s="190"/>
      <c r="G45" s="191">
        <f>SUM(G35:G44)</f>
        <v>0</v>
      </c>
      <c r="O45" s="172">
        <v>4</v>
      </c>
      <c r="BA45" s="192">
        <f>SUM(BA35:BA44)</f>
        <v>0</v>
      </c>
      <c r="BB45" s="192">
        <f>SUM(BB35:BB44)</f>
        <v>0</v>
      </c>
      <c r="BC45" s="192">
        <f>SUM(BC35:BC44)</f>
        <v>0</v>
      </c>
      <c r="BD45" s="192">
        <f>SUM(BD35:BD44)</f>
        <v>0</v>
      </c>
      <c r="BE45" s="192">
        <f>SUM(BE35:BE44)</f>
        <v>0</v>
      </c>
    </row>
    <row r="46" spans="1:104" x14ac:dyDescent="0.2">
      <c r="A46" s="165" t="s">
        <v>65</v>
      </c>
      <c r="B46" s="166" t="s">
        <v>135</v>
      </c>
      <c r="C46" s="167" t="s">
        <v>136</v>
      </c>
      <c r="D46" s="168"/>
      <c r="E46" s="169"/>
      <c r="F46" s="169"/>
      <c r="G46" s="170"/>
      <c r="H46" s="171"/>
      <c r="I46" s="171"/>
      <c r="O46" s="172">
        <v>1</v>
      </c>
    </row>
    <row r="47" spans="1:104" x14ac:dyDescent="0.2">
      <c r="A47" s="173">
        <v>26</v>
      </c>
      <c r="B47" s="174" t="s">
        <v>137</v>
      </c>
      <c r="C47" s="175" t="s">
        <v>138</v>
      </c>
      <c r="D47" s="176" t="s">
        <v>102</v>
      </c>
      <c r="E47" s="177">
        <v>5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26</v>
      </c>
      <c r="AZ47" s="139">
        <v>1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ht="22.5" x14ac:dyDescent="0.2">
      <c r="A48" s="173">
        <v>27</v>
      </c>
      <c r="B48" s="174" t="s">
        <v>139</v>
      </c>
      <c r="C48" s="175" t="s">
        <v>140</v>
      </c>
      <c r="D48" s="176" t="s">
        <v>102</v>
      </c>
      <c r="E48" s="177">
        <v>2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27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0.17033000000000001</v>
      </c>
    </row>
    <row r="49" spans="1:104" x14ac:dyDescent="0.2">
      <c r="A49" s="187"/>
      <c r="B49" s="188" t="s">
        <v>68</v>
      </c>
      <c r="C49" s="189" t="str">
        <f>CONCATENATE(B46," ",C46)</f>
        <v>91 Doplňující práce na komunikaci</v>
      </c>
      <c r="D49" s="187"/>
      <c r="E49" s="190"/>
      <c r="F49" s="190"/>
      <c r="G49" s="191">
        <f>SUM(G46:G48)</f>
        <v>0</v>
      </c>
      <c r="O49" s="172">
        <v>4</v>
      </c>
      <c r="BA49" s="192">
        <f>SUM(BA46:BA48)</f>
        <v>0</v>
      </c>
      <c r="BB49" s="192">
        <f>SUM(BB46:BB48)</f>
        <v>0</v>
      </c>
      <c r="BC49" s="192">
        <f>SUM(BC46:BC48)</f>
        <v>0</v>
      </c>
      <c r="BD49" s="192">
        <f>SUM(BD46:BD48)</f>
        <v>0</v>
      </c>
      <c r="BE49" s="192">
        <f>SUM(BE46:BE48)</f>
        <v>0</v>
      </c>
    </row>
    <row r="50" spans="1:104" x14ac:dyDescent="0.2">
      <c r="A50" s="165" t="s">
        <v>65</v>
      </c>
      <c r="B50" s="166" t="s">
        <v>141</v>
      </c>
      <c r="C50" s="167" t="s">
        <v>142</v>
      </c>
      <c r="D50" s="168"/>
      <c r="E50" s="169"/>
      <c r="F50" s="169"/>
      <c r="G50" s="170"/>
      <c r="H50" s="171"/>
      <c r="I50" s="171"/>
      <c r="O50" s="172">
        <v>1</v>
      </c>
    </row>
    <row r="51" spans="1:104" x14ac:dyDescent="0.2">
      <c r="A51" s="173">
        <v>28</v>
      </c>
      <c r="B51" s="174" t="s">
        <v>129</v>
      </c>
      <c r="C51" s="175" t="s">
        <v>143</v>
      </c>
      <c r="D51" s="176" t="s">
        <v>131</v>
      </c>
      <c r="E51" s="177">
        <v>1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28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87"/>
      <c r="B52" s="188" t="s">
        <v>68</v>
      </c>
      <c r="C52" s="189" t="str">
        <f>CONCATENATE(B50," ",C50)</f>
        <v>96 Bourání konstrukcí</v>
      </c>
      <c r="D52" s="187"/>
      <c r="E52" s="190"/>
      <c r="F52" s="190"/>
      <c r="G52" s="191">
        <f>SUM(G50:G51)</f>
        <v>0</v>
      </c>
      <c r="O52" s="172">
        <v>4</v>
      </c>
      <c r="BA52" s="192">
        <f>SUM(BA50:BA51)</f>
        <v>0</v>
      </c>
      <c r="BB52" s="192">
        <f>SUM(BB50:BB51)</f>
        <v>0</v>
      </c>
      <c r="BC52" s="192">
        <f>SUM(BC50:BC51)</f>
        <v>0</v>
      </c>
      <c r="BD52" s="192">
        <f>SUM(BD50:BD51)</f>
        <v>0</v>
      </c>
      <c r="BE52" s="192">
        <f>SUM(BE50:BE51)</f>
        <v>0</v>
      </c>
    </row>
    <row r="53" spans="1:104" x14ac:dyDescent="0.2">
      <c r="A53" s="165" t="s">
        <v>65</v>
      </c>
      <c r="B53" s="166" t="s">
        <v>144</v>
      </c>
      <c r="C53" s="167" t="s">
        <v>145</v>
      </c>
      <c r="D53" s="168"/>
      <c r="E53" s="169"/>
      <c r="F53" s="169"/>
      <c r="G53" s="170"/>
      <c r="H53" s="171"/>
      <c r="I53" s="171"/>
      <c r="O53" s="172">
        <v>1</v>
      </c>
    </row>
    <row r="54" spans="1:104" x14ac:dyDescent="0.2">
      <c r="A54" s="173">
        <v>29</v>
      </c>
      <c r="B54" s="174" t="s">
        <v>146</v>
      </c>
      <c r="C54" s="175" t="s">
        <v>147</v>
      </c>
      <c r="D54" s="176" t="s">
        <v>148</v>
      </c>
      <c r="E54" s="177">
        <v>13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29</v>
      </c>
      <c r="AZ54" s="139">
        <v>1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ht="22.5" x14ac:dyDescent="0.2">
      <c r="A55" s="173">
        <v>30</v>
      </c>
      <c r="B55" s="174" t="s">
        <v>149</v>
      </c>
      <c r="C55" s="175" t="s">
        <v>150</v>
      </c>
      <c r="D55" s="176" t="s">
        <v>148</v>
      </c>
      <c r="E55" s="177">
        <v>13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30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0</v>
      </c>
    </row>
    <row r="56" spans="1:104" x14ac:dyDescent="0.2">
      <c r="A56" s="179"/>
      <c r="B56" s="180"/>
      <c r="C56" s="181">
        <v>13</v>
      </c>
      <c r="D56" s="182"/>
      <c r="E56" s="183">
        <v>13</v>
      </c>
      <c r="F56" s="184"/>
      <c r="G56" s="185"/>
      <c r="M56" s="186">
        <v>13</v>
      </c>
      <c r="O56" s="172"/>
    </row>
    <row r="57" spans="1:104" x14ac:dyDescent="0.2">
      <c r="A57" s="173">
        <v>31</v>
      </c>
      <c r="B57" s="174" t="s">
        <v>151</v>
      </c>
      <c r="C57" s="175" t="s">
        <v>152</v>
      </c>
      <c r="D57" s="176" t="s">
        <v>148</v>
      </c>
      <c r="E57" s="177">
        <v>247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31</v>
      </c>
      <c r="AZ57" s="139">
        <v>1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0</v>
      </c>
    </row>
    <row r="58" spans="1:104" x14ac:dyDescent="0.2">
      <c r="A58" s="179"/>
      <c r="B58" s="180"/>
      <c r="C58" s="181" t="s">
        <v>153</v>
      </c>
      <c r="D58" s="182"/>
      <c r="E58" s="183">
        <v>247</v>
      </c>
      <c r="F58" s="184"/>
      <c r="G58" s="185"/>
      <c r="M58" s="186" t="s">
        <v>153</v>
      </c>
      <c r="O58" s="172"/>
    </row>
    <row r="59" spans="1:104" x14ac:dyDescent="0.2">
      <c r="A59" s="173">
        <v>32</v>
      </c>
      <c r="B59" s="174" t="s">
        <v>154</v>
      </c>
      <c r="C59" s="175" t="s">
        <v>155</v>
      </c>
      <c r="D59" s="176" t="s">
        <v>148</v>
      </c>
      <c r="E59" s="177">
        <v>13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32</v>
      </c>
      <c r="AZ59" s="139">
        <v>1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</v>
      </c>
    </row>
    <row r="60" spans="1:104" x14ac:dyDescent="0.2">
      <c r="A60" s="173">
        <v>33</v>
      </c>
      <c r="B60" s="174" t="s">
        <v>156</v>
      </c>
      <c r="C60" s="175" t="s">
        <v>157</v>
      </c>
      <c r="D60" s="176" t="s">
        <v>148</v>
      </c>
      <c r="E60" s="177">
        <v>13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33</v>
      </c>
      <c r="AZ60" s="139">
        <v>1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0</v>
      </c>
    </row>
    <row r="61" spans="1:104" x14ac:dyDescent="0.2">
      <c r="A61" s="187"/>
      <c r="B61" s="188" t="s">
        <v>68</v>
      </c>
      <c r="C61" s="189" t="str">
        <f>CONCATENATE(B53," ",C53)</f>
        <v>97 Prorážení otvorů</v>
      </c>
      <c r="D61" s="187"/>
      <c r="E61" s="190"/>
      <c r="F61" s="190"/>
      <c r="G61" s="191">
        <f>SUM(G53:G60)</f>
        <v>0</v>
      </c>
      <c r="O61" s="172">
        <v>4</v>
      </c>
      <c r="BA61" s="192">
        <f>SUM(BA53:BA60)</f>
        <v>0</v>
      </c>
      <c r="BB61" s="192">
        <f>SUM(BB53:BB60)</f>
        <v>0</v>
      </c>
      <c r="BC61" s="192">
        <f>SUM(BC53:BC60)</f>
        <v>0</v>
      </c>
      <c r="BD61" s="192">
        <f>SUM(BD53:BD60)</f>
        <v>0</v>
      </c>
      <c r="BE61" s="192">
        <f>SUM(BE53:BE60)</f>
        <v>0</v>
      </c>
    </row>
    <row r="62" spans="1:104" x14ac:dyDescent="0.2">
      <c r="A62" s="165" t="s">
        <v>65</v>
      </c>
      <c r="B62" s="166" t="s">
        <v>158</v>
      </c>
      <c r="C62" s="167" t="s">
        <v>159</v>
      </c>
      <c r="D62" s="168"/>
      <c r="E62" s="169"/>
      <c r="F62" s="169"/>
      <c r="G62" s="170"/>
      <c r="H62" s="171"/>
      <c r="I62" s="171"/>
      <c r="O62" s="172">
        <v>1</v>
      </c>
    </row>
    <row r="63" spans="1:104" x14ac:dyDescent="0.2">
      <c r="A63" s="173">
        <v>34</v>
      </c>
      <c r="B63" s="174" t="s">
        <v>160</v>
      </c>
      <c r="C63" s="175" t="s">
        <v>161</v>
      </c>
      <c r="D63" s="176" t="s">
        <v>148</v>
      </c>
      <c r="E63" s="177">
        <v>20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34</v>
      </c>
      <c r="AZ63" s="139">
        <v>1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0</v>
      </c>
    </row>
    <row r="64" spans="1:104" x14ac:dyDescent="0.2">
      <c r="A64" s="187"/>
      <c r="B64" s="188" t="s">
        <v>68</v>
      </c>
      <c r="C64" s="189" t="str">
        <f>CONCATENATE(B62," ",C62)</f>
        <v>99 Staveništní přesun hmot</v>
      </c>
      <c r="D64" s="187"/>
      <c r="E64" s="190"/>
      <c r="F64" s="190"/>
      <c r="G64" s="191">
        <f>SUM(G62:G63)</f>
        <v>0</v>
      </c>
      <c r="O64" s="172">
        <v>4</v>
      </c>
      <c r="BA64" s="192">
        <f>SUM(BA62:BA63)</f>
        <v>0</v>
      </c>
      <c r="BB64" s="192">
        <f>SUM(BB62:BB63)</f>
        <v>0</v>
      </c>
      <c r="BC64" s="192">
        <f>SUM(BC62:BC63)</f>
        <v>0</v>
      </c>
      <c r="BD64" s="192">
        <f>SUM(BD62:BD63)</f>
        <v>0</v>
      </c>
      <c r="BE64" s="192">
        <f>SUM(BE62:BE63)</f>
        <v>0</v>
      </c>
    </row>
    <row r="65" spans="1:104" x14ac:dyDescent="0.2">
      <c r="A65" s="165" t="s">
        <v>65</v>
      </c>
      <c r="B65" s="166" t="s">
        <v>162</v>
      </c>
      <c r="C65" s="167" t="s">
        <v>163</v>
      </c>
      <c r="D65" s="168"/>
      <c r="E65" s="169"/>
      <c r="F65" s="169"/>
      <c r="G65" s="170"/>
      <c r="H65" s="171"/>
      <c r="I65" s="171"/>
      <c r="O65" s="172">
        <v>1</v>
      </c>
    </row>
    <row r="66" spans="1:104" x14ac:dyDescent="0.2">
      <c r="A66" s="173">
        <v>35</v>
      </c>
      <c r="B66" s="174" t="s">
        <v>164</v>
      </c>
      <c r="C66" s="175" t="s">
        <v>165</v>
      </c>
      <c r="D66" s="176" t="s">
        <v>79</v>
      </c>
      <c r="E66" s="177">
        <v>2.4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35</v>
      </c>
      <c r="AZ66" s="139">
        <v>2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0</v>
      </c>
    </row>
    <row r="67" spans="1:104" x14ac:dyDescent="0.2">
      <c r="A67" s="179"/>
      <c r="B67" s="180"/>
      <c r="C67" s="181" t="s">
        <v>166</v>
      </c>
      <c r="D67" s="182"/>
      <c r="E67" s="183">
        <v>2.4</v>
      </c>
      <c r="F67" s="184"/>
      <c r="G67" s="185"/>
      <c r="M67" s="186" t="s">
        <v>166</v>
      </c>
      <c r="O67" s="172"/>
    </row>
    <row r="68" spans="1:104" x14ac:dyDescent="0.2">
      <c r="A68" s="173">
        <v>36</v>
      </c>
      <c r="B68" s="174" t="s">
        <v>167</v>
      </c>
      <c r="C68" s="175" t="s">
        <v>168</v>
      </c>
      <c r="D68" s="176" t="s">
        <v>79</v>
      </c>
      <c r="E68" s="177">
        <v>2.4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1</v>
      </c>
      <c r="AC68" s="139">
        <v>36</v>
      </c>
      <c r="AZ68" s="139">
        <v>2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4.4999999999999997E-3</v>
      </c>
    </row>
    <row r="69" spans="1:104" x14ac:dyDescent="0.2">
      <c r="A69" s="179"/>
      <c r="B69" s="180"/>
      <c r="C69" s="181" t="s">
        <v>166</v>
      </c>
      <c r="D69" s="182"/>
      <c r="E69" s="183">
        <v>2.4</v>
      </c>
      <c r="F69" s="184"/>
      <c r="G69" s="185"/>
      <c r="M69" s="186" t="s">
        <v>166</v>
      </c>
      <c r="O69" s="172"/>
    </row>
    <row r="70" spans="1:104" x14ac:dyDescent="0.2">
      <c r="A70" s="187"/>
      <c r="B70" s="188" t="s">
        <v>68</v>
      </c>
      <c r="C70" s="189" t="str">
        <f>CONCATENATE(B65," ",C65)</f>
        <v>713 Izolace tepelné</v>
      </c>
      <c r="D70" s="187"/>
      <c r="E70" s="190"/>
      <c r="F70" s="190"/>
      <c r="G70" s="191">
        <f>SUM(G65:G69)</f>
        <v>0</v>
      </c>
      <c r="O70" s="172">
        <v>4</v>
      </c>
      <c r="BA70" s="192">
        <f>SUM(BA65:BA69)</f>
        <v>0</v>
      </c>
      <c r="BB70" s="192">
        <f>SUM(BB65:BB69)</f>
        <v>0</v>
      </c>
      <c r="BC70" s="192">
        <f>SUM(BC65:BC69)</f>
        <v>0</v>
      </c>
      <c r="BD70" s="192">
        <f>SUM(BD65:BD69)</f>
        <v>0</v>
      </c>
      <c r="BE70" s="192">
        <f>SUM(BE65:BE69)</f>
        <v>0</v>
      </c>
    </row>
    <row r="71" spans="1:104" x14ac:dyDescent="0.2">
      <c r="A71" s="165" t="s">
        <v>65</v>
      </c>
      <c r="B71" s="166" t="s">
        <v>169</v>
      </c>
      <c r="C71" s="167" t="s">
        <v>170</v>
      </c>
      <c r="D71" s="168"/>
      <c r="E71" s="169"/>
      <c r="F71" s="169"/>
      <c r="G71" s="170"/>
      <c r="H71" s="171"/>
      <c r="I71" s="171"/>
      <c r="O71" s="172">
        <v>1</v>
      </c>
    </row>
    <row r="72" spans="1:104" x14ac:dyDescent="0.2">
      <c r="A72" s="173">
        <v>37</v>
      </c>
      <c r="B72" s="174" t="s">
        <v>171</v>
      </c>
      <c r="C72" s="175" t="s">
        <v>172</v>
      </c>
      <c r="D72" s="176" t="s">
        <v>73</v>
      </c>
      <c r="E72" s="177">
        <v>2.4750000000000001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0</v>
      </c>
      <c r="AC72" s="139">
        <v>37</v>
      </c>
      <c r="AZ72" s="139">
        <v>4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0</v>
      </c>
    </row>
    <row r="73" spans="1:104" x14ac:dyDescent="0.2">
      <c r="A73" s="179"/>
      <c r="B73" s="180"/>
      <c r="C73" s="181" t="s">
        <v>173</v>
      </c>
      <c r="D73" s="182"/>
      <c r="E73" s="183">
        <v>2.4750000000000001</v>
      </c>
      <c r="F73" s="184"/>
      <c r="G73" s="185"/>
      <c r="M73" s="186" t="s">
        <v>173</v>
      </c>
      <c r="O73" s="172"/>
    </row>
    <row r="74" spans="1:104" ht="22.5" x14ac:dyDescent="0.2">
      <c r="A74" s="173">
        <v>38</v>
      </c>
      <c r="B74" s="174" t="s">
        <v>174</v>
      </c>
      <c r="C74" s="175" t="s">
        <v>175</v>
      </c>
      <c r="D74" s="176" t="s">
        <v>73</v>
      </c>
      <c r="E74" s="177">
        <v>24.75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38</v>
      </c>
      <c r="AZ74" s="139">
        <v>4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0</v>
      </c>
    </row>
    <row r="75" spans="1:104" x14ac:dyDescent="0.2">
      <c r="A75" s="179"/>
      <c r="B75" s="180"/>
      <c r="C75" s="181" t="s">
        <v>176</v>
      </c>
      <c r="D75" s="182"/>
      <c r="E75" s="183">
        <v>24.75</v>
      </c>
      <c r="F75" s="184"/>
      <c r="G75" s="185"/>
      <c r="M75" s="186" t="s">
        <v>176</v>
      </c>
      <c r="O75" s="172"/>
    </row>
    <row r="76" spans="1:104" x14ac:dyDescent="0.2">
      <c r="A76" s="187"/>
      <c r="B76" s="188" t="s">
        <v>68</v>
      </c>
      <c r="C76" s="189" t="str">
        <f>CONCATENATE(B71," ",C71)</f>
        <v>M46 Zemní práce při montážích</v>
      </c>
      <c r="D76" s="187"/>
      <c r="E76" s="190"/>
      <c r="F76" s="190"/>
      <c r="G76" s="191">
        <f>SUM(G71:G75)</f>
        <v>0</v>
      </c>
      <c r="O76" s="172">
        <v>4</v>
      </c>
      <c r="BA76" s="192">
        <f>SUM(BA71:BA75)</f>
        <v>0</v>
      </c>
      <c r="BB76" s="192">
        <f>SUM(BB71:BB75)</f>
        <v>0</v>
      </c>
      <c r="BC76" s="192">
        <f>SUM(BC71:BC75)</f>
        <v>0</v>
      </c>
      <c r="BD76" s="192">
        <f>SUM(BD71:BD75)</f>
        <v>0</v>
      </c>
      <c r="BE76" s="192">
        <f>SUM(BE71:BE75)</f>
        <v>0</v>
      </c>
    </row>
    <row r="77" spans="1:104" x14ac:dyDescent="0.2">
      <c r="A77" s="140"/>
      <c r="B77" s="140"/>
      <c r="C77" s="140"/>
      <c r="D77" s="140"/>
      <c r="E77" s="140"/>
      <c r="F77" s="140"/>
      <c r="G77" s="140"/>
    </row>
    <row r="78" spans="1:104" x14ac:dyDescent="0.2">
      <c r="E78" s="139"/>
    </row>
    <row r="79" spans="1:104" x14ac:dyDescent="0.2">
      <c r="E79" s="139"/>
    </row>
    <row r="80" spans="1:104" x14ac:dyDescent="0.2">
      <c r="E80" s="139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7" x14ac:dyDescent="0.2">
      <c r="E97" s="139"/>
    </row>
    <row r="98" spans="1:7" x14ac:dyDescent="0.2">
      <c r="E98" s="139"/>
    </row>
    <row r="99" spans="1:7" x14ac:dyDescent="0.2">
      <c r="E99" s="139"/>
    </row>
    <row r="100" spans="1:7" x14ac:dyDescent="0.2">
      <c r="A100" s="193"/>
      <c r="B100" s="193"/>
      <c r="C100" s="193"/>
      <c r="D100" s="193"/>
      <c r="E100" s="193"/>
      <c r="F100" s="193"/>
      <c r="G100" s="193"/>
    </row>
    <row r="101" spans="1:7" x14ac:dyDescent="0.2">
      <c r="A101" s="193"/>
      <c r="B101" s="193"/>
      <c r="C101" s="193"/>
      <c r="D101" s="193"/>
      <c r="E101" s="193"/>
      <c r="F101" s="193"/>
      <c r="G101" s="193"/>
    </row>
    <row r="102" spans="1:7" x14ac:dyDescent="0.2">
      <c r="A102" s="193"/>
      <c r="B102" s="193"/>
      <c r="C102" s="193"/>
      <c r="D102" s="193"/>
      <c r="E102" s="193"/>
      <c r="F102" s="193"/>
      <c r="G102" s="193"/>
    </row>
    <row r="103" spans="1:7" x14ac:dyDescent="0.2">
      <c r="A103" s="193"/>
      <c r="B103" s="193"/>
      <c r="C103" s="193"/>
      <c r="D103" s="193"/>
      <c r="E103" s="193"/>
      <c r="F103" s="193"/>
      <c r="G103" s="193"/>
    </row>
    <row r="104" spans="1:7" x14ac:dyDescent="0.2">
      <c r="E104" s="139"/>
    </row>
    <row r="105" spans="1:7" x14ac:dyDescent="0.2">
      <c r="E105" s="139"/>
    </row>
    <row r="106" spans="1:7" x14ac:dyDescent="0.2">
      <c r="E106" s="139"/>
    </row>
    <row r="107" spans="1:7" x14ac:dyDescent="0.2">
      <c r="E107" s="139"/>
    </row>
    <row r="108" spans="1:7" x14ac:dyDescent="0.2">
      <c r="E108" s="139"/>
    </row>
    <row r="109" spans="1:7" x14ac:dyDescent="0.2">
      <c r="E109" s="139"/>
    </row>
    <row r="110" spans="1:7" x14ac:dyDescent="0.2">
      <c r="E110" s="139"/>
    </row>
    <row r="111" spans="1:7" x14ac:dyDescent="0.2">
      <c r="E111" s="139"/>
    </row>
    <row r="112" spans="1:7" x14ac:dyDescent="0.2">
      <c r="E112" s="139"/>
    </row>
    <row r="113" spans="5:5" x14ac:dyDescent="0.2">
      <c r="E113" s="139"/>
    </row>
    <row r="114" spans="5:5" x14ac:dyDescent="0.2">
      <c r="E114" s="139"/>
    </row>
    <row r="115" spans="5:5" x14ac:dyDescent="0.2">
      <c r="E115" s="139"/>
    </row>
    <row r="116" spans="5:5" x14ac:dyDescent="0.2">
      <c r="E116" s="139"/>
    </row>
    <row r="117" spans="5:5" x14ac:dyDescent="0.2">
      <c r="E117" s="139"/>
    </row>
    <row r="118" spans="5:5" x14ac:dyDescent="0.2">
      <c r="E118" s="139"/>
    </row>
    <row r="119" spans="5:5" x14ac:dyDescent="0.2">
      <c r="E119" s="139"/>
    </row>
    <row r="120" spans="5:5" x14ac:dyDescent="0.2">
      <c r="E120" s="139"/>
    </row>
    <row r="121" spans="5:5" x14ac:dyDescent="0.2">
      <c r="E121" s="139"/>
    </row>
    <row r="122" spans="5:5" x14ac:dyDescent="0.2">
      <c r="E122" s="139"/>
    </row>
    <row r="123" spans="5:5" x14ac:dyDescent="0.2">
      <c r="E123" s="139"/>
    </row>
    <row r="124" spans="5:5" x14ac:dyDescent="0.2">
      <c r="E124" s="139"/>
    </row>
    <row r="125" spans="5:5" x14ac:dyDescent="0.2">
      <c r="E125" s="139"/>
    </row>
    <row r="126" spans="5:5" x14ac:dyDescent="0.2">
      <c r="E126" s="139"/>
    </row>
    <row r="127" spans="5:5" x14ac:dyDescent="0.2">
      <c r="E127" s="139"/>
    </row>
    <row r="128" spans="5:5" x14ac:dyDescent="0.2">
      <c r="E128" s="139"/>
    </row>
    <row r="129" spans="1:7" x14ac:dyDescent="0.2">
      <c r="E129" s="139"/>
    </row>
    <row r="130" spans="1:7" x14ac:dyDescent="0.2">
      <c r="E130" s="139"/>
    </row>
    <row r="131" spans="1:7" x14ac:dyDescent="0.2">
      <c r="E131" s="139"/>
    </row>
    <row r="132" spans="1:7" x14ac:dyDescent="0.2">
      <c r="E132" s="139"/>
    </row>
    <row r="133" spans="1:7" x14ac:dyDescent="0.2">
      <c r="E133" s="139"/>
    </row>
    <row r="134" spans="1:7" x14ac:dyDescent="0.2">
      <c r="E134" s="139"/>
    </row>
    <row r="135" spans="1:7" x14ac:dyDescent="0.2">
      <c r="A135" s="194"/>
      <c r="B135" s="194"/>
    </row>
    <row r="136" spans="1:7" x14ac:dyDescent="0.2">
      <c r="A136" s="193"/>
      <c r="B136" s="193"/>
      <c r="C136" s="196"/>
      <c r="D136" s="196"/>
      <c r="E136" s="197"/>
      <c r="F136" s="196"/>
      <c r="G136" s="198"/>
    </row>
    <row r="137" spans="1:7" x14ac:dyDescent="0.2">
      <c r="A137" s="199"/>
      <c r="B137" s="199"/>
      <c r="C137" s="193"/>
      <c r="D137" s="193"/>
      <c r="E137" s="200"/>
      <c r="F137" s="193"/>
      <c r="G137" s="193"/>
    </row>
    <row r="138" spans="1:7" x14ac:dyDescent="0.2">
      <c r="A138" s="193"/>
      <c r="B138" s="193"/>
      <c r="C138" s="193"/>
      <c r="D138" s="193"/>
      <c r="E138" s="200"/>
      <c r="F138" s="193"/>
      <c r="G138" s="193"/>
    </row>
    <row r="139" spans="1:7" x14ac:dyDescent="0.2">
      <c r="A139" s="193"/>
      <c r="B139" s="193"/>
      <c r="C139" s="193"/>
      <c r="D139" s="193"/>
      <c r="E139" s="200"/>
      <c r="F139" s="193"/>
      <c r="G139" s="193"/>
    </row>
    <row r="140" spans="1:7" x14ac:dyDescent="0.2">
      <c r="A140" s="193"/>
      <c r="B140" s="193"/>
      <c r="C140" s="193"/>
      <c r="D140" s="193"/>
      <c r="E140" s="200"/>
      <c r="F140" s="193"/>
      <c r="G140" s="193"/>
    </row>
    <row r="141" spans="1:7" x14ac:dyDescent="0.2">
      <c r="A141" s="193"/>
      <c r="B141" s="193"/>
      <c r="C141" s="193"/>
      <c r="D141" s="193"/>
      <c r="E141" s="200"/>
      <c r="F141" s="193"/>
      <c r="G141" s="193"/>
    </row>
    <row r="142" spans="1:7" x14ac:dyDescent="0.2">
      <c r="A142" s="193"/>
      <c r="B142" s="193"/>
      <c r="C142" s="193"/>
      <c r="D142" s="193"/>
      <c r="E142" s="200"/>
      <c r="F142" s="193"/>
      <c r="G142" s="193"/>
    </row>
    <row r="143" spans="1:7" x14ac:dyDescent="0.2">
      <c r="A143" s="193"/>
      <c r="B143" s="193"/>
      <c r="C143" s="193"/>
      <c r="D143" s="193"/>
      <c r="E143" s="200"/>
      <c r="F143" s="193"/>
      <c r="G143" s="193"/>
    </row>
    <row r="144" spans="1:7" x14ac:dyDescent="0.2">
      <c r="A144" s="193"/>
      <c r="B144" s="193"/>
      <c r="C144" s="193"/>
      <c r="D144" s="193"/>
      <c r="E144" s="200"/>
      <c r="F144" s="193"/>
      <c r="G144" s="193"/>
    </row>
    <row r="145" spans="1:7" x14ac:dyDescent="0.2">
      <c r="A145" s="193"/>
      <c r="B145" s="193"/>
      <c r="C145" s="193"/>
      <c r="D145" s="193"/>
      <c r="E145" s="200"/>
      <c r="F145" s="193"/>
      <c r="G145" s="193"/>
    </row>
    <row r="146" spans="1:7" x14ac:dyDescent="0.2">
      <c r="A146" s="193"/>
      <c r="B146" s="193"/>
      <c r="C146" s="193"/>
      <c r="D146" s="193"/>
      <c r="E146" s="200"/>
      <c r="F146" s="193"/>
      <c r="G146" s="193"/>
    </row>
    <row r="147" spans="1:7" x14ac:dyDescent="0.2">
      <c r="A147" s="193"/>
      <c r="B147" s="193"/>
      <c r="C147" s="193"/>
      <c r="D147" s="193"/>
      <c r="E147" s="200"/>
      <c r="F147" s="193"/>
      <c r="G147" s="193"/>
    </row>
    <row r="148" spans="1:7" x14ac:dyDescent="0.2">
      <c r="A148" s="193"/>
      <c r="B148" s="193"/>
      <c r="C148" s="193"/>
      <c r="D148" s="193"/>
      <c r="E148" s="200"/>
      <c r="F148" s="193"/>
      <c r="G148" s="193"/>
    </row>
    <row r="149" spans="1:7" x14ac:dyDescent="0.2">
      <c r="A149" s="193"/>
      <c r="B149" s="193"/>
      <c r="C149" s="193"/>
      <c r="D149" s="193"/>
      <c r="E149" s="200"/>
      <c r="F149" s="193"/>
      <c r="G149" s="193"/>
    </row>
  </sheetData>
  <mergeCells count="18">
    <mergeCell ref="C73:D73"/>
    <mergeCell ref="C75:D75"/>
    <mergeCell ref="C67:D67"/>
    <mergeCell ref="C69:D69"/>
    <mergeCell ref="C56:D56"/>
    <mergeCell ref="C58:D58"/>
    <mergeCell ref="C17:D17"/>
    <mergeCell ref="C25:D25"/>
    <mergeCell ref="C40:D40"/>
    <mergeCell ref="C44:D44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cp:lastPrinted>2015-02-26T15:36:11Z</cp:lastPrinted>
  <dcterms:created xsi:type="dcterms:W3CDTF">2015-02-26T15:35:38Z</dcterms:created>
  <dcterms:modified xsi:type="dcterms:W3CDTF">2015-02-26T15:36:53Z</dcterms:modified>
</cp:coreProperties>
</file>